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入库" sheetId="1" r:id="rId1"/>
    <sheet name="Sheet1" sheetId="2" r:id="rId2"/>
  </sheets>
  <definedNames>
    <definedName name="_xlnm.Print_Titles" localSheetId="0">入库!$2:$6</definedName>
  </definedNames>
  <calcPr calcId="144525"/>
</workbook>
</file>

<file path=xl/sharedStrings.xml><?xml version="1.0" encoding="utf-8"?>
<sst xmlns="http://schemas.openxmlformats.org/spreadsheetml/2006/main" count="301" uniqueCount="167">
  <si>
    <t>附件：</t>
  </si>
  <si>
    <t>离石区2024年第五批巩固拓展脱贫攻坚成果同乡村振兴项目入库统计表</t>
  </si>
  <si>
    <t>单位：万元、个、人</t>
  </si>
  <si>
    <t>序号</t>
  </si>
  <si>
    <t>项目名称</t>
  </si>
  <si>
    <t>建设性质</t>
  </si>
  <si>
    <t>项目实施地点</t>
  </si>
  <si>
    <t>计划开工时间</t>
  </si>
  <si>
    <t>计划完工时间</t>
  </si>
  <si>
    <t>实施单位</t>
  </si>
  <si>
    <t>主要建设规模与内容</t>
  </si>
  <si>
    <t>项目预算总投资</t>
  </si>
  <si>
    <t>受益对象</t>
  </si>
  <si>
    <t>绩效目标</t>
  </si>
  <si>
    <t>帮扶机制</t>
  </si>
  <si>
    <t>项目主管单位</t>
  </si>
  <si>
    <t>备注</t>
  </si>
  <si>
    <t>合计</t>
  </si>
  <si>
    <t>其中：财政衔接补助资金</t>
  </si>
  <si>
    <t>其中：其他筹措资金</t>
  </si>
  <si>
    <t>受益村数</t>
  </si>
  <si>
    <t>受益总人数</t>
  </si>
  <si>
    <t>受益脱贫人数</t>
  </si>
  <si>
    <t>产业项目</t>
  </si>
  <si>
    <t>1</t>
  </si>
  <si>
    <t>易地扶贫搬迁集中安置点后续扶持</t>
  </si>
  <si>
    <t>新建</t>
  </si>
  <si>
    <t>田家会街道</t>
  </si>
  <si>
    <t>2024.05</t>
  </si>
  <si>
    <t>2024.08</t>
  </si>
  <si>
    <t>吉马社区、田东社区通过托管经营，解决后马家村安置点、五里铺安置点后续产业</t>
  </si>
  <si>
    <t>安置点按不低于投入资金总额的6%获得收益。</t>
  </si>
  <si>
    <t>造血式解决这两个安置点常态化基础和公共服务配套所需资金、提升安置点治理服务水平</t>
  </si>
  <si>
    <t>区农业农村局</t>
  </si>
  <si>
    <t>2</t>
  </si>
  <si>
    <t>王营庄产业小院建设</t>
  </si>
  <si>
    <t>吴城镇王营庄村</t>
  </si>
  <si>
    <t>2024.06</t>
  </si>
  <si>
    <t>2024.09</t>
  </si>
  <si>
    <t>吴城镇</t>
  </si>
  <si>
    <t>拟建小磨香油、磨面、碗托、辣酱加工、粉条、纯手工空心挂面、米酒酿造作坊、奶制品产业小院、小杂粮加工小院、炒货小院、水产小院等其中的6-8个产业小院</t>
  </si>
  <si>
    <t>将庭院经济嵌入风格，推进示范基地成果转化，带动农产品加工销售和周边劳动力稳定就业，实现收入增加。</t>
  </si>
  <si>
    <t>带动周边劳动力稳定就业，实现收入增加</t>
  </si>
  <si>
    <t>3</t>
  </si>
  <si>
    <t>2024年丘陵山区农田“宜机化”改造项目</t>
  </si>
  <si>
    <t>所涉乡镇</t>
  </si>
  <si>
    <t>2024.12</t>
  </si>
  <si>
    <t>现代农业发展服务中心</t>
  </si>
  <si>
    <t>实施丘陵山区农田“宜机化”改造600亩及其田间道路任务。</t>
  </si>
  <si>
    <t>提升土地产能，保障粮食安全、机械化作业，节约劳动成本，提高粮食产量</t>
  </si>
  <si>
    <t>建立村集体统一经营、带动农户增收的机制</t>
  </si>
  <si>
    <t>4</t>
  </si>
  <si>
    <t>2024年度经济林提质增效项目补助</t>
  </si>
  <si>
    <t>林业局</t>
  </si>
  <si>
    <t>修剪、施肥、耕地等。</t>
  </si>
  <si>
    <t>516</t>
  </si>
  <si>
    <t>核桃干果经济林提质增效30000亩，增加了就业岗位，农民增收210万元，稳定发展了脱贫产业，促进了乡村振兴。</t>
  </si>
  <si>
    <t>增加相关群众经济林生产经营性收入和工资性收入</t>
  </si>
  <si>
    <t>5</t>
  </si>
  <si>
    <t>2024年高标准农田建设配套</t>
  </si>
  <si>
    <t>吴城、信义两镇，坪头、枣林两乡30个村</t>
  </si>
  <si>
    <t>2024.07</t>
  </si>
  <si>
    <t>农业农村局</t>
  </si>
  <si>
    <t>新建1.58万亩、改造提升0.42万亩高标准农田。</t>
  </si>
  <si>
    <t>完成既定高标准农田新建及改造提升任务。</t>
  </si>
  <si>
    <t>改善耕种条件，为规模土地流转、农业机械化、群众增加生产性收入筑牢基础。</t>
  </si>
  <si>
    <t>6</t>
  </si>
  <si>
    <t>工厂化循环水养鱼</t>
  </si>
  <si>
    <t>信义镇回龙塔村</t>
  </si>
  <si>
    <t>(1)新建高密度循环综合种养系统2套（840立方米）：高位养殖圆桶12个，水处理系统2套，尾水净化及植物栽培槽4个，配套照明及电力系统2套。</t>
  </si>
  <si>
    <t>完成工厂化循环水养鱼项目</t>
  </si>
  <si>
    <t>通过大棚高密度养鱼，保证了食品的质量和营养价值。同时解决更多农村劳动力，带动周边地区农民加入综合种养产业，增加农民收入。</t>
  </si>
  <si>
    <t>7</t>
  </si>
  <si>
    <t>数字农业</t>
  </si>
  <si>
    <t>上王营庄村</t>
  </si>
  <si>
    <t>吕梁市离市区王营庄智能温室项目总占地面积约 4.4202 公顷（66.3 亩）。其中建设智能连栋温室 1 座，面积为 33480m2，在智能温室内部设置工厂化育苗区 900m2，果菜高效栽培生产区15240m2，工厂化叶菜生产区 2520m2，智能鱼菜共生生产区 7920m2，科普展示互动体验区 5040m2，连廊 1260m2。配套设施中加工包装车间 600m2。</t>
  </si>
  <si>
    <t>农业数字化应用水平逐步提高</t>
  </si>
  <si>
    <t>更加合理利用农业资源 、降低生产成本，带动群众稳定增收</t>
  </si>
  <si>
    <t>乡村建设行动</t>
  </si>
  <si>
    <t>枣林乡田间路修缮</t>
  </si>
  <si>
    <t>枣林乡</t>
  </si>
  <si>
    <t>对境内水毁田间路进行维修</t>
  </si>
  <si>
    <t>2272</t>
  </si>
  <si>
    <t>为农民生产提供便利</t>
  </si>
  <si>
    <t>坪头乡田间路修缮</t>
  </si>
  <si>
    <t>坪头乡</t>
  </si>
  <si>
    <t>信义镇田间路修缮</t>
  </si>
  <si>
    <t>信义镇</t>
  </si>
  <si>
    <t>信义镇各村田间道路修缮以及其他基础设施附属工程。</t>
  </si>
  <si>
    <t>通过项目实施提升农户耕地机械化种植，不断提高耕种效率，带动增加生产经营性收入。</t>
  </si>
  <si>
    <t>吴城镇田间路修缮</t>
  </si>
  <si>
    <t>兔坪村、下王营庄村、上王营庄村、任家塔村、油房坪村、上四皓村、街上村、李家沟村、李家湾村、下罗堡村、陈家塔村、上丰村、九里湾村、上三交村、下三交村15个村的农村田间道路修缮。</t>
  </si>
  <si>
    <t>完善农田基础设施，提高种植效率，促进村民种植增收。</t>
  </si>
  <si>
    <t>解决了出行和耕种难题，降低种植成本，助力村民增收致富。</t>
  </si>
  <si>
    <t>2024年农村饮水安全工程维修养护补助资金</t>
  </si>
  <si>
    <t>上丰村等9村</t>
  </si>
  <si>
    <t>水利局</t>
  </si>
  <si>
    <t>对吴城镇上丰村、街上、下三交、枣林乡闫家峁、任家山、田家会街道田家会、唐则焉、信义镇贾梧村高家庄、坪头乡段家焉9处饮水安全工程予以维修养护，维修更换深井水泵3台套、水源清淤2座，1个水源井周边安全防护，供水管路更换2100米，更换机电设备配套电缆1500米等。</t>
  </si>
  <si>
    <t>实施农村饮水安全工程维修养护项目，受益5个乡镇（街道）9个村4405户12428人，其中脱贫人口419户816人。</t>
  </si>
  <si>
    <t>吸收有意愿的脱贫户提供劳务，获取劳动报酬</t>
  </si>
  <si>
    <t>2024年农村供水水质提升专项行动补助资金</t>
  </si>
  <si>
    <t>小神头村等8村</t>
  </si>
  <si>
    <t>对信义镇小神头村、归化村、严村、田家会街道办前马家村、大木问村、交口街道办杜家山村、枣林乡十里村、坪头乡南庄村8处农村供水工程予以水质提升。</t>
  </si>
  <si>
    <t>实施农村供水水质提升项目，受益5个乡镇（街道）8个村1959户8136人，其中脱贫人口66户149人。</t>
  </si>
  <si>
    <t>2024年西属巴乡村振兴示范村专项扶持资金</t>
  </si>
  <si>
    <t>茂塔沟村</t>
  </si>
  <si>
    <t>2024.10</t>
  </si>
  <si>
    <t>西属巴街道办</t>
  </si>
  <si>
    <t>茂塔沟村白架沟新建排洪涵长120米、宽1.5米、高1.5米钢筋混凝土板涵。</t>
  </si>
  <si>
    <t>每年汛期减少5万余元，保障人居环境、街巷道路、耕地及村民住房安全。</t>
  </si>
  <si>
    <t>群众生产生活条件得到进一步改善</t>
  </si>
  <si>
    <t>8</t>
  </si>
  <si>
    <t>2024年信义乡村振兴示范村专项扶持资金</t>
  </si>
  <si>
    <t>小神头村</t>
  </si>
  <si>
    <t xml:space="preserve"> 小神头村修建蓄水池一座、净化池一座、铺设饮水管网3000米、以及其他附属设施。</t>
  </si>
  <si>
    <t>保证全体村民生产生活饮水用量，持续提高饮水安全。</t>
  </si>
  <si>
    <t>9</t>
  </si>
  <si>
    <t>2024年农村公路日常养护市级补助资金</t>
  </si>
  <si>
    <t>离石区</t>
  </si>
  <si>
    <t>交通局</t>
  </si>
  <si>
    <t>离石区乡村道路日常养护</t>
  </si>
  <si>
    <t>按时保质保量完成任务，受益群众满意度≥100%。</t>
  </si>
  <si>
    <t>改善群众出行条件，确保道路安全，让“四好农村路”助力宜居宜业和美乡村建设，为促进农民农村共同富裕、推进乡村全面振兴。</t>
  </si>
  <si>
    <t>10</t>
  </si>
  <si>
    <t>2024年“四好农村路”建设市级补助资金</t>
  </si>
  <si>
    <t>田家会街道、坪头乡</t>
  </si>
  <si>
    <t>停保场道路、寺沟至红花耳道路、枣洼村通道路、李家沟至南山里道路共5.46公里路基、路面，排水及安防设施</t>
  </si>
  <si>
    <t>11</t>
  </si>
  <si>
    <t>信义镇小神头村打造南瓜特色村项目</t>
  </si>
  <si>
    <t>信义镇小神头村</t>
  </si>
  <si>
    <t>村内庭院街巷种植南瓜等配套设施，打造南瓜采摘园，村内残墙断壁整治，村庄绿化，以及其他基础设施提升工程。</t>
  </si>
  <si>
    <t>通过提升本村整体风貌，吸引来村游客，带动群众发家致富。随着游客的增加，带动群众土特产、手工等产品的购销，增加群众的收入；不断增加村集体经济收入。</t>
  </si>
  <si>
    <t>通过项目实施优先使用本村劳动力参与务工就业，增加工资性收入，不断发展壮大村集体经济。</t>
  </si>
  <si>
    <t>12</t>
  </si>
  <si>
    <t>信义镇归化村村庄绿化提升项目</t>
  </si>
  <si>
    <t>信义镇归化村</t>
  </si>
  <si>
    <t>村内庭院街巷种植南瓜等村庄绿化提升，以及其他基础设施提升工程。</t>
  </si>
  <si>
    <t>13</t>
  </si>
  <si>
    <t>信义镇严村打造葫芦文化村项目</t>
  </si>
  <si>
    <t>信义镇严村</t>
  </si>
  <si>
    <t>村内街巷种植葫芦等配套设施，村庄绿化，停车场建设，基础设施提升工程。</t>
  </si>
  <si>
    <t>随着游客的增加，带动群众土特产、手工等产品的购销，增加群众的收入；不断增加村集体经济收入。</t>
  </si>
  <si>
    <t>通过项目实施优先使用本村劳动力参与务工就业，带动农户增加工资性收入，种植葫芦增加生产经营型收入。</t>
  </si>
  <si>
    <t>其他项目</t>
  </si>
  <si>
    <t>2024年新型经营主体市级奖补资金</t>
  </si>
  <si>
    <t>对吕梁市离石区兴溢养殖专业合作社、离石区信义镇磨湾村冯虎林家庭农场、离石区枣林乡彩家庄村康彩农牧家庭农场、离石区西属巴街道办石门咀村福全养殖家庭农场、离石区莲花池街道办徐家沟村仙农种养农场分别奖补8万元、6万元，每个一级合作社奖补8万元。</t>
  </si>
  <si>
    <t>按要求建好5个新型农业经营主体，带动农民人数大于等于8人，带动农民收入高于同级非示范农民比例大于等于5%。</t>
  </si>
  <si>
    <t>建立长期土地流转收益及长期用工等机制</t>
  </si>
  <si>
    <t>抗旱抗灾资金</t>
  </si>
  <si>
    <t>凤山、枣林、吴城、信义四个乡镇、街道办所涉村</t>
  </si>
  <si>
    <t>在全区农业生产领域，对旱灾、涝灾等灾害的应急处置和救助；铺设吴城水库-王营庄简易输水管道。</t>
  </si>
  <si>
    <t>积极应对灾情，减少灾害损失</t>
  </si>
  <si>
    <t>对受灾户进行物化补贴，增加抗旱能力，减少受灾损失。</t>
  </si>
  <si>
    <t>动物防疫社会化服务</t>
  </si>
  <si>
    <t>全区</t>
  </si>
  <si>
    <t>对散养户存栏的2.4万头生猪、14.2万只鸡、2.3万头牛、6.39万只羊开展防疫社会化服务。</t>
  </si>
  <si>
    <t>建立“规范统一、服务到位、运转高效”防疫运行机制，形成与政府职能相匹配、与畜牧业发展相适应的动物防疫服务资源配置体系和承接体系，确保全区不发生区域性动物重大疫情</t>
  </si>
  <si>
    <t>通过动物防疫社会化服务，降低散养户养殖疫情风险，保障生产经营性收入</t>
  </si>
  <si>
    <t>冻绿叶—山西省食品安全地方标准制定</t>
  </si>
  <si>
    <t>按照《山西省食品安全地方标准管理办法》，完成冻绿叶—山西省食品安全地方标准制定工作，包括立项、起草、审查、批准、发布、备案和实施。</t>
  </si>
  <si>
    <t>完成冻绿叶—山西省食品安全地方标准制定工作。</t>
  </si>
  <si>
    <t>填补冻绿叶食品标准空白，助力地方产业发展，进而增加群众就业，增加群众工资性收入和生产经营性收入</t>
  </si>
  <si>
    <t>三品认证补助</t>
  </si>
  <si>
    <t>城北街道办</t>
  </si>
  <si>
    <t>吕梁市离石区双山种养专业合作社及该合作社西瓜、甜瓜两个产品的认证。</t>
  </si>
  <si>
    <t>完成既定三品认证任务</t>
  </si>
  <si>
    <t>通过三品认证，打造安全优质农产品公共品牌，扩大品牌影响力进而增加销售收入，推动群众工资性收入增加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</si>
</sst>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_ "/>
    <numFmt numFmtId="178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华文仿宋"/>
      <charset val="134"/>
    </font>
    <font>
      <sz val="10"/>
      <color theme="1"/>
      <name val="华文仿宋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name val="华文仿宋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18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28" borderId="11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28" borderId="9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left" vertical="center"/>
    </xf>
    <xf numFmtId="0" fontId="4" fillId="2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left" vertical="center" wrapText="true"/>
    </xf>
    <xf numFmtId="178" fontId="4" fillId="2" borderId="0" xfId="0" applyNumberFormat="true" applyFont="true" applyFill="true" applyAlignment="true">
      <alignment horizontal="center" vertical="center" wrapText="true"/>
    </xf>
    <xf numFmtId="178" fontId="5" fillId="2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9" applyNumberFormat="true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8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7" fontId="8" fillId="2" borderId="1" xfId="0" applyNumberFormat="true" applyFont="true" applyFill="true" applyBorder="true" applyAlignment="true">
      <alignment horizontal="center" vertical="center" wrapText="true"/>
    </xf>
    <xf numFmtId="178" fontId="8" fillId="2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76" fontId="8" fillId="2" borderId="1" xfId="0" applyNumberFormat="true" applyFont="true" applyFill="true" applyBorder="true" applyAlignment="true">
      <alignment horizontal="center" vertical="center" wrapText="true"/>
    </xf>
    <xf numFmtId="177" fontId="5" fillId="2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0" fontId="4" fillId="2" borderId="0" xfId="0" applyFont="true" applyFill="true" applyAlignment="true">
      <alignment horizontal="left" vertical="center" wrapText="true"/>
    </xf>
    <xf numFmtId="0" fontId="9" fillId="2" borderId="0" xfId="0" applyFont="true" applyFill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left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9" fillId="2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>
      <alignment vertical="center"/>
    </xf>
    <xf numFmtId="0" fontId="5" fillId="2" borderId="1" xfId="0" applyFont="true" applyFill="true" applyBorder="true" applyAlignment="true">
      <alignment vertical="center" wrapText="true"/>
    </xf>
    <xf numFmtId="0" fontId="0" fillId="0" borderId="1" xfId="0" applyBorder="true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35"/>
  <sheetViews>
    <sheetView tabSelected="1" topLeftCell="A3" workbookViewId="0">
      <selection activeCell="L9" sqref="L9"/>
    </sheetView>
  </sheetViews>
  <sheetFormatPr defaultColWidth="9" defaultRowHeight="15"/>
  <cols>
    <col min="1" max="1" width="4" customWidth="true"/>
    <col min="2" max="2" width="10.5" customWidth="true"/>
    <col min="3" max="3" width="4.375" customWidth="true"/>
    <col min="4" max="4" width="6.5" customWidth="true"/>
    <col min="5" max="5" width="7.025" customWidth="true"/>
    <col min="6" max="6" width="7.68333333333333" customWidth="true"/>
    <col min="7" max="7" width="7.25" customWidth="true"/>
    <col min="8" max="8" width="22.125" customWidth="true"/>
    <col min="9" max="9" width="7.625" customWidth="true"/>
    <col min="10" max="10" width="7.875" customWidth="true"/>
    <col min="11" max="11" width="6.75" customWidth="true"/>
    <col min="12" max="12" width="5.875" customWidth="true"/>
    <col min="13" max="13" width="6.75" customWidth="true"/>
    <col min="14" max="14" width="5.875" customWidth="true"/>
    <col min="15" max="15" width="19.125" customWidth="true"/>
    <col min="16" max="16" width="12.875" customWidth="true"/>
    <col min="17" max="17" width="6.25" customWidth="true"/>
    <col min="18" max="18" width="3.875" customWidth="true"/>
  </cols>
  <sheetData>
    <row r="1" ht="25" customHeight="true" spans="1:2">
      <c r="A1" s="3" t="s">
        <v>0</v>
      </c>
      <c r="B1" s="3"/>
    </row>
    <row r="2" ht="23.25" spans="1:18">
      <c r="A2" s="4" t="s">
        <v>1</v>
      </c>
      <c r="B2" s="5"/>
      <c r="C2" s="4"/>
      <c r="D2" s="4"/>
      <c r="E2" s="4"/>
      <c r="F2" s="4"/>
      <c r="G2" s="4"/>
      <c r="H2" s="4"/>
      <c r="I2" s="23"/>
      <c r="J2" s="23"/>
      <c r="K2" s="23"/>
      <c r="L2" s="23"/>
      <c r="M2" s="23"/>
      <c r="N2" s="4"/>
      <c r="O2" s="40"/>
      <c r="P2" s="40"/>
      <c r="Q2" s="4"/>
      <c r="R2" s="4"/>
    </row>
    <row r="3" ht="23.25" spans="1:18">
      <c r="A3" s="4"/>
      <c r="B3" s="5"/>
      <c r="C3" s="4"/>
      <c r="D3" s="4"/>
      <c r="E3" s="4"/>
      <c r="F3" s="4"/>
      <c r="G3" s="4"/>
      <c r="H3" s="4"/>
      <c r="I3" s="23"/>
      <c r="J3" s="23"/>
      <c r="K3" s="23"/>
      <c r="L3" s="23"/>
      <c r="M3" s="23"/>
      <c r="N3" s="4"/>
      <c r="O3" s="40"/>
      <c r="P3" s="41" t="s">
        <v>2</v>
      </c>
      <c r="Q3" s="46"/>
      <c r="R3" s="46"/>
    </row>
    <row r="4" s="1" customFormat="true" ht="29" customHeight="true" spans="1: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24" t="s">
        <v>11</v>
      </c>
      <c r="J4" s="24"/>
      <c r="K4" s="24"/>
      <c r="L4" s="8" t="s">
        <v>12</v>
      </c>
      <c r="M4" s="8"/>
      <c r="N4" s="8"/>
      <c r="O4" s="8" t="s">
        <v>13</v>
      </c>
      <c r="P4" s="8" t="s">
        <v>14</v>
      </c>
      <c r="Q4" s="8" t="s">
        <v>15</v>
      </c>
      <c r="R4" s="8" t="s">
        <v>16</v>
      </c>
    </row>
    <row r="5" s="1" customFormat="true" ht="24" customHeight="true" spans="1:18">
      <c r="A5" s="6"/>
      <c r="B5" s="6"/>
      <c r="C5" s="6"/>
      <c r="D5" s="6"/>
      <c r="E5" s="6"/>
      <c r="F5" s="6"/>
      <c r="G5" s="6"/>
      <c r="H5" s="6"/>
      <c r="I5" s="25" t="s">
        <v>17</v>
      </c>
      <c r="J5" s="25" t="s">
        <v>18</v>
      </c>
      <c r="K5" s="25" t="s">
        <v>19</v>
      </c>
      <c r="L5" s="8"/>
      <c r="M5" s="8"/>
      <c r="N5" s="8"/>
      <c r="O5" s="8"/>
      <c r="P5" s="8"/>
      <c r="Q5" s="8"/>
      <c r="R5" s="8"/>
    </row>
    <row r="6" s="1" customFormat="true" ht="48" customHeight="true" spans="1:18">
      <c r="A6" s="6"/>
      <c r="B6" s="6"/>
      <c r="C6" s="6"/>
      <c r="D6" s="6"/>
      <c r="E6" s="6"/>
      <c r="F6" s="6"/>
      <c r="G6" s="6"/>
      <c r="H6" s="6"/>
      <c r="I6" s="25"/>
      <c r="J6" s="25"/>
      <c r="K6" s="25"/>
      <c r="L6" s="26" t="s">
        <v>20</v>
      </c>
      <c r="M6" s="26" t="s">
        <v>21</v>
      </c>
      <c r="N6" s="7" t="s">
        <v>22</v>
      </c>
      <c r="O6" s="8"/>
      <c r="P6" s="8"/>
      <c r="Q6" s="8"/>
      <c r="R6" s="8"/>
    </row>
    <row r="7" s="1" customFormat="true" ht="25" customHeight="true" spans="1:18">
      <c r="A7" s="6" t="s">
        <v>17</v>
      </c>
      <c r="B7" s="6"/>
      <c r="C7" s="6"/>
      <c r="D7" s="6"/>
      <c r="E7" s="6"/>
      <c r="F7" s="6"/>
      <c r="G7" s="6"/>
      <c r="H7" s="6"/>
      <c r="I7" s="25">
        <f t="shared" ref="I7:N7" si="0">SUM(I8+I16+I30)</f>
        <v>5019.3</v>
      </c>
      <c r="J7" s="25">
        <f>SUM(J8+J16+J30)</f>
        <v>2339.3</v>
      </c>
      <c r="K7" s="25">
        <f t="shared" si="0"/>
        <v>240</v>
      </c>
      <c r="L7" s="27">
        <f t="shared" si="0"/>
        <v>132</v>
      </c>
      <c r="M7" s="27">
        <f t="shared" si="0"/>
        <v>103370</v>
      </c>
      <c r="N7" s="27">
        <f t="shared" si="0"/>
        <v>15352</v>
      </c>
      <c r="O7" s="8"/>
      <c r="P7" s="8"/>
      <c r="Q7" s="8"/>
      <c r="R7" s="8"/>
    </row>
    <row r="8" s="1" customFormat="true" ht="22" customHeight="true" spans="1:18">
      <c r="A8" s="7"/>
      <c r="B8" s="8" t="s">
        <v>23</v>
      </c>
      <c r="C8" s="8"/>
      <c r="D8" s="8"/>
      <c r="E8" s="8"/>
      <c r="F8" s="8"/>
      <c r="G8" s="8"/>
      <c r="H8" s="8"/>
      <c r="I8" s="28">
        <f t="shared" ref="I8:N8" si="1">SUM(I9:I15)</f>
        <v>1229.86</v>
      </c>
      <c r="J8" s="28">
        <f t="shared" si="1"/>
        <v>989.86</v>
      </c>
      <c r="K8" s="28">
        <f t="shared" si="1"/>
        <v>240</v>
      </c>
      <c r="L8" s="29">
        <f t="shared" si="1"/>
        <v>34</v>
      </c>
      <c r="M8" s="29">
        <f t="shared" si="1"/>
        <v>33485</v>
      </c>
      <c r="N8" s="29">
        <f t="shared" si="1"/>
        <v>6425</v>
      </c>
      <c r="O8" s="7"/>
      <c r="P8" s="7"/>
      <c r="Q8" s="7"/>
      <c r="R8" s="47"/>
    </row>
    <row r="9" s="2" customFormat="true" ht="95" customHeight="true" spans="1:18">
      <c r="A9" s="9" t="s">
        <v>24</v>
      </c>
      <c r="B9" s="10" t="s">
        <v>25</v>
      </c>
      <c r="C9" s="10" t="s">
        <v>26</v>
      </c>
      <c r="D9" s="9" t="s">
        <v>27</v>
      </c>
      <c r="E9" s="10" t="s">
        <v>28</v>
      </c>
      <c r="F9" s="10" t="s">
        <v>29</v>
      </c>
      <c r="G9" s="9" t="s">
        <v>27</v>
      </c>
      <c r="H9" s="9" t="s">
        <v>30</v>
      </c>
      <c r="I9" s="30">
        <v>269</v>
      </c>
      <c r="J9" s="30">
        <v>269</v>
      </c>
      <c r="K9" s="30">
        <v>0</v>
      </c>
      <c r="L9" s="31">
        <v>2</v>
      </c>
      <c r="M9" s="31">
        <v>2093</v>
      </c>
      <c r="N9" s="31">
        <v>2041</v>
      </c>
      <c r="O9" s="9" t="s">
        <v>31</v>
      </c>
      <c r="P9" s="9" t="s">
        <v>32</v>
      </c>
      <c r="Q9" s="48" t="s">
        <v>33</v>
      </c>
      <c r="R9" s="49"/>
    </row>
    <row r="10" s="1" customFormat="true" ht="90" customHeight="true" spans="1:18">
      <c r="A10" s="9" t="s">
        <v>34</v>
      </c>
      <c r="B10" s="10" t="s">
        <v>35</v>
      </c>
      <c r="C10" s="10" t="s">
        <v>26</v>
      </c>
      <c r="D10" s="9" t="s">
        <v>36</v>
      </c>
      <c r="E10" s="10" t="s">
        <v>37</v>
      </c>
      <c r="F10" s="10" t="s">
        <v>38</v>
      </c>
      <c r="G10" s="9" t="s">
        <v>39</v>
      </c>
      <c r="H10" s="9" t="s">
        <v>40</v>
      </c>
      <c r="I10" s="30">
        <v>192</v>
      </c>
      <c r="J10" s="30">
        <v>192</v>
      </c>
      <c r="K10" s="30">
        <v>0</v>
      </c>
      <c r="L10" s="31">
        <v>1</v>
      </c>
      <c r="M10" s="31">
        <v>900</v>
      </c>
      <c r="N10" s="31">
        <v>750</v>
      </c>
      <c r="O10" s="9" t="s">
        <v>41</v>
      </c>
      <c r="P10" s="9" t="s">
        <v>42</v>
      </c>
      <c r="Q10" s="48" t="s">
        <v>33</v>
      </c>
      <c r="R10" s="50"/>
    </row>
    <row r="11" s="1" customFormat="true" ht="63" customHeight="true" spans="1:18">
      <c r="A11" s="9" t="s">
        <v>43</v>
      </c>
      <c r="B11" s="11" t="s">
        <v>44</v>
      </c>
      <c r="C11" s="9" t="s">
        <v>26</v>
      </c>
      <c r="D11" s="12" t="s">
        <v>45</v>
      </c>
      <c r="E11" s="10" t="s">
        <v>37</v>
      </c>
      <c r="F11" s="10" t="s">
        <v>46</v>
      </c>
      <c r="G11" s="12" t="s">
        <v>47</v>
      </c>
      <c r="H11" s="9" t="s">
        <v>48</v>
      </c>
      <c r="I11" s="32">
        <v>90</v>
      </c>
      <c r="J11" s="32">
        <v>90</v>
      </c>
      <c r="K11" s="32">
        <v>0</v>
      </c>
      <c r="L11" s="33">
        <v>1</v>
      </c>
      <c r="M11" s="33">
        <v>165</v>
      </c>
      <c r="N11" s="33">
        <v>64</v>
      </c>
      <c r="O11" s="13" t="s">
        <v>49</v>
      </c>
      <c r="P11" s="18" t="s">
        <v>50</v>
      </c>
      <c r="Q11" s="48" t="s">
        <v>33</v>
      </c>
      <c r="R11" s="50"/>
    </row>
    <row r="12" s="1" customFormat="true" ht="73" customHeight="true" spans="1:18">
      <c r="A12" s="9" t="s">
        <v>51</v>
      </c>
      <c r="B12" s="13" t="s">
        <v>52</v>
      </c>
      <c r="C12" s="10" t="s">
        <v>26</v>
      </c>
      <c r="D12" s="13" t="s">
        <v>45</v>
      </c>
      <c r="E12" s="10" t="s">
        <v>28</v>
      </c>
      <c r="F12" s="10" t="s">
        <v>46</v>
      </c>
      <c r="G12" s="13" t="s">
        <v>53</v>
      </c>
      <c r="H12" s="18" t="s">
        <v>54</v>
      </c>
      <c r="I12" s="34">
        <v>420</v>
      </c>
      <c r="J12" s="34">
        <v>180</v>
      </c>
      <c r="K12" s="34">
        <v>240</v>
      </c>
      <c r="L12" s="11"/>
      <c r="M12" s="42">
        <v>5676</v>
      </c>
      <c r="N12" s="10" t="s">
        <v>55</v>
      </c>
      <c r="O12" s="10" t="s">
        <v>56</v>
      </c>
      <c r="P12" s="10" t="s">
        <v>57</v>
      </c>
      <c r="Q12" s="48" t="s">
        <v>33</v>
      </c>
      <c r="R12" s="50"/>
    </row>
    <row r="13" s="1" customFormat="true" ht="93" customHeight="true" spans="1:18">
      <c r="A13" s="9" t="s">
        <v>58</v>
      </c>
      <c r="B13" s="11" t="s">
        <v>59</v>
      </c>
      <c r="C13" s="9" t="s">
        <v>26</v>
      </c>
      <c r="D13" s="12" t="s">
        <v>60</v>
      </c>
      <c r="E13" s="10" t="s">
        <v>61</v>
      </c>
      <c r="F13" s="10" t="s">
        <v>46</v>
      </c>
      <c r="G13" s="12" t="s">
        <v>62</v>
      </c>
      <c r="H13" s="9" t="s">
        <v>63</v>
      </c>
      <c r="I13" s="35">
        <v>158.86</v>
      </c>
      <c r="J13" s="35">
        <v>158.86</v>
      </c>
      <c r="K13" s="32">
        <v>0</v>
      </c>
      <c r="L13" s="36">
        <v>30</v>
      </c>
      <c r="M13" s="36">
        <v>24651</v>
      </c>
      <c r="N13" s="36">
        <v>3570</v>
      </c>
      <c r="O13" s="9" t="s">
        <v>64</v>
      </c>
      <c r="P13" s="9" t="s">
        <v>65</v>
      </c>
      <c r="Q13" s="48" t="s">
        <v>33</v>
      </c>
      <c r="R13" s="50"/>
    </row>
    <row r="14" s="1" customFormat="true" ht="150" customHeight="true" spans="1:18">
      <c r="A14" s="9" t="s">
        <v>66</v>
      </c>
      <c r="B14" s="11" t="s">
        <v>67</v>
      </c>
      <c r="C14" s="9" t="s">
        <v>26</v>
      </c>
      <c r="D14" s="12" t="s">
        <v>68</v>
      </c>
      <c r="E14" s="10" t="s">
        <v>28</v>
      </c>
      <c r="F14" s="10" t="s">
        <v>46</v>
      </c>
      <c r="G14" s="12" t="s">
        <v>62</v>
      </c>
      <c r="H14" s="9" t="s">
        <v>69</v>
      </c>
      <c r="I14" s="32">
        <v>20</v>
      </c>
      <c r="J14" s="32">
        <v>20</v>
      </c>
      <c r="K14" s="32">
        <v>0</v>
      </c>
      <c r="L14" s="36"/>
      <c r="M14" s="36"/>
      <c r="N14" s="36"/>
      <c r="O14" s="9" t="s">
        <v>70</v>
      </c>
      <c r="P14" s="9" t="s">
        <v>71</v>
      </c>
      <c r="Q14" s="48" t="s">
        <v>33</v>
      </c>
      <c r="R14" s="50"/>
    </row>
    <row r="15" s="1" customFormat="true" ht="192" customHeight="true" spans="1:18">
      <c r="A15" s="9" t="s">
        <v>72</v>
      </c>
      <c r="B15" s="13" t="s">
        <v>73</v>
      </c>
      <c r="C15" s="9" t="s">
        <v>26</v>
      </c>
      <c r="D15" s="13" t="s">
        <v>74</v>
      </c>
      <c r="E15" s="10" t="s">
        <v>28</v>
      </c>
      <c r="F15" s="10" t="s">
        <v>46</v>
      </c>
      <c r="G15" s="12" t="s">
        <v>62</v>
      </c>
      <c r="H15" s="19" t="s">
        <v>75</v>
      </c>
      <c r="I15" s="37">
        <v>80</v>
      </c>
      <c r="J15" s="37">
        <v>80</v>
      </c>
      <c r="K15" s="32">
        <v>0</v>
      </c>
      <c r="L15" s="33"/>
      <c r="M15" s="33"/>
      <c r="N15" s="33"/>
      <c r="O15" s="13" t="s">
        <v>76</v>
      </c>
      <c r="P15" s="18" t="s">
        <v>77</v>
      </c>
      <c r="Q15" s="48" t="s">
        <v>33</v>
      </c>
      <c r="R15" s="50"/>
    </row>
    <row r="16" s="1" customFormat="true" ht="22" customHeight="true" spans="1:18">
      <c r="A16" s="8"/>
      <c r="B16" s="14" t="s">
        <v>78</v>
      </c>
      <c r="C16" s="15"/>
      <c r="D16" s="15"/>
      <c r="E16" s="15"/>
      <c r="F16" s="15"/>
      <c r="G16" s="15"/>
      <c r="H16" s="20"/>
      <c r="I16" s="24">
        <f t="shared" ref="I16:N16" si="2">SUM(I17:I29)</f>
        <v>3580.44</v>
      </c>
      <c r="J16" s="24">
        <f t="shared" si="2"/>
        <v>1140.44</v>
      </c>
      <c r="K16" s="24">
        <f t="shared" si="2"/>
        <v>0</v>
      </c>
      <c r="L16" s="38">
        <f t="shared" si="2"/>
        <v>93</v>
      </c>
      <c r="M16" s="38">
        <f t="shared" si="2"/>
        <v>69803</v>
      </c>
      <c r="N16" s="38">
        <f t="shared" si="2"/>
        <v>8907</v>
      </c>
      <c r="O16" s="43"/>
      <c r="P16" s="8"/>
      <c r="Q16" s="8"/>
      <c r="R16" s="50"/>
    </row>
    <row r="17" s="1" customFormat="true" ht="49" customHeight="true" spans="1:18">
      <c r="A17" s="10" t="s">
        <v>24</v>
      </c>
      <c r="B17" s="11" t="s">
        <v>79</v>
      </c>
      <c r="C17" s="11" t="s">
        <v>26</v>
      </c>
      <c r="D17" s="12" t="s">
        <v>80</v>
      </c>
      <c r="E17" s="10" t="s">
        <v>28</v>
      </c>
      <c r="F17" s="10">
        <v>2024.08</v>
      </c>
      <c r="G17" s="12" t="s">
        <v>80</v>
      </c>
      <c r="H17" s="11" t="s">
        <v>81</v>
      </c>
      <c r="I17" s="32">
        <v>30</v>
      </c>
      <c r="J17" s="32">
        <v>30</v>
      </c>
      <c r="K17" s="32">
        <v>0</v>
      </c>
      <c r="L17" s="12">
        <v>19</v>
      </c>
      <c r="M17" s="44">
        <v>10069</v>
      </c>
      <c r="N17" s="45" t="s">
        <v>82</v>
      </c>
      <c r="O17" s="9" t="s">
        <v>83</v>
      </c>
      <c r="P17" s="9" t="s">
        <v>83</v>
      </c>
      <c r="Q17" s="48" t="s">
        <v>33</v>
      </c>
      <c r="R17" s="50"/>
    </row>
    <row r="18" s="1" customFormat="true" ht="51" customHeight="true" spans="1:18">
      <c r="A18" s="10" t="s">
        <v>34</v>
      </c>
      <c r="B18" s="11" t="s">
        <v>84</v>
      </c>
      <c r="C18" s="11" t="s">
        <v>26</v>
      </c>
      <c r="D18" s="12" t="s">
        <v>85</v>
      </c>
      <c r="E18" s="10" t="s">
        <v>28</v>
      </c>
      <c r="F18" s="10">
        <v>2024.08</v>
      </c>
      <c r="G18" s="12" t="s">
        <v>85</v>
      </c>
      <c r="H18" s="11" t="s">
        <v>81</v>
      </c>
      <c r="I18" s="32">
        <v>30</v>
      </c>
      <c r="J18" s="32">
        <v>30</v>
      </c>
      <c r="K18" s="32">
        <v>0</v>
      </c>
      <c r="L18" s="36">
        <v>22</v>
      </c>
      <c r="M18" s="36">
        <v>16780</v>
      </c>
      <c r="N18" s="36">
        <v>2320</v>
      </c>
      <c r="O18" s="9" t="s">
        <v>83</v>
      </c>
      <c r="P18" s="9" t="s">
        <v>83</v>
      </c>
      <c r="Q18" s="48" t="s">
        <v>33</v>
      </c>
      <c r="R18" s="47"/>
    </row>
    <row r="19" ht="72" spans="1:18">
      <c r="A19" s="10" t="s">
        <v>43</v>
      </c>
      <c r="B19" s="11" t="s">
        <v>86</v>
      </c>
      <c r="C19" s="11" t="s">
        <v>26</v>
      </c>
      <c r="D19" s="12" t="s">
        <v>87</v>
      </c>
      <c r="E19" s="10" t="s">
        <v>28</v>
      </c>
      <c r="F19" s="10" t="s">
        <v>38</v>
      </c>
      <c r="G19" s="12" t="s">
        <v>87</v>
      </c>
      <c r="H19" s="11" t="s">
        <v>88</v>
      </c>
      <c r="I19" s="32">
        <v>24</v>
      </c>
      <c r="J19" s="32">
        <v>24</v>
      </c>
      <c r="K19" s="32">
        <v>0</v>
      </c>
      <c r="L19" s="36">
        <v>20</v>
      </c>
      <c r="M19" s="36">
        <v>16750</v>
      </c>
      <c r="N19" s="36">
        <v>3138</v>
      </c>
      <c r="O19" s="9" t="s">
        <v>89</v>
      </c>
      <c r="P19" s="9" t="s">
        <v>89</v>
      </c>
      <c r="Q19" s="48" t="s">
        <v>33</v>
      </c>
      <c r="R19" s="51"/>
    </row>
    <row r="20" ht="105" customHeight="true" spans="1:18">
      <c r="A20" s="10" t="s">
        <v>51</v>
      </c>
      <c r="B20" s="11" t="s">
        <v>90</v>
      </c>
      <c r="C20" s="11" t="s">
        <v>26</v>
      </c>
      <c r="D20" s="12" t="s">
        <v>39</v>
      </c>
      <c r="E20" s="10" t="s">
        <v>37</v>
      </c>
      <c r="F20" s="10" t="s">
        <v>38</v>
      </c>
      <c r="G20" s="12" t="s">
        <v>39</v>
      </c>
      <c r="H20" s="11" t="s">
        <v>91</v>
      </c>
      <c r="I20" s="32">
        <v>24</v>
      </c>
      <c r="J20" s="32">
        <v>24</v>
      </c>
      <c r="K20" s="32">
        <v>0</v>
      </c>
      <c r="L20" s="36">
        <v>15</v>
      </c>
      <c r="M20" s="36">
        <v>1700</v>
      </c>
      <c r="N20" s="36">
        <v>1615</v>
      </c>
      <c r="O20" s="9" t="s">
        <v>92</v>
      </c>
      <c r="P20" s="9" t="s">
        <v>93</v>
      </c>
      <c r="Q20" s="48" t="s">
        <v>33</v>
      </c>
      <c r="R20" s="51"/>
    </row>
    <row r="21" ht="156" customHeight="true" spans="1:18">
      <c r="A21" s="10" t="s">
        <v>58</v>
      </c>
      <c r="B21" s="11" t="s">
        <v>94</v>
      </c>
      <c r="C21" s="9" t="s">
        <v>26</v>
      </c>
      <c r="D21" s="12" t="s">
        <v>95</v>
      </c>
      <c r="E21" s="10" t="s">
        <v>28</v>
      </c>
      <c r="F21" s="10" t="s">
        <v>38</v>
      </c>
      <c r="G21" s="12" t="s">
        <v>96</v>
      </c>
      <c r="H21" s="9" t="s">
        <v>97</v>
      </c>
      <c r="I21" s="32">
        <v>41</v>
      </c>
      <c r="J21" s="32">
        <v>41</v>
      </c>
      <c r="K21" s="32">
        <v>0</v>
      </c>
      <c r="L21" s="31">
        <v>9</v>
      </c>
      <c r="M21" s="31">
        <v>12428</v>
      </c>
      <c r="N21" s="31">
        <v>816</v>
      </c>
      <c r="O21" s="9" t="s">
        <v>98</v>
      </c>
      <c r="P21" s="9" t="s">
        <v>99</v>
      </c>
      <c r="Q21" s="48" t="s">
        <v>33</v>
      </c>
      <c r="R21" s="51"/>
    </row>
    <row r="22" ht="95" customHeight="true" spans="1:18">
      <c r="A22" s="10" t="s">
        <v>66</v>
      </c>
      <c r="B22" s="11" t="s">
        <v>100</v>
      </c>
      <c r="C22" s="9" t="s">
        <v>26</v>
      </c>
      <c r="D22" s="12" t="s">
        <v>101</v>
      </c>
      <c r="E22" s="10" t="s">
        <v>28</v>
      </c>
      <c r="F22" s="10" t="s">
        <v>38</v>
      </c>
      <c r="G22" s="12" t="s">
        <v>96</v>
      </c>
      <c r="H22" s="9" t="s">
        <v>102</v>
      </c>
      <c r="I22" s="32">
        <v>36.44</v>
      </c>
      <c r="J22" s="32">
        <v>36.44</v>
      </c>
      <c r="K22" s="32">
        <v>0</v>
      </c>
      <c r="L22" s="31">
        <v>8</v>
      </c>
      <c r="M22" s="31">
        <v>8136</v>
      </c>
      <c r="N22" s="31">
        <v>149</v>
      </c>
      <c r="O22" s="9" t="s">
        <v>103</v>
      </c>
      <c r="P22" s="9" t="s">
        <v>99</v>
      </c>
      <c r="Q22" s="48" t="s">
        <v>33</v>
      </c>
      <c r="R22" s="51"/>
    </row>
    <row r="23" ht="48" spans="1:18">
      <c r="A23" s="10" t="s">
        <v>72</v>
      </c>
      <c r="B23" s="11" t="s">
        <v>104</v>
      </c>
      <c r="C23" s="9" t="s">
        <v>26</v>
      </c>
      <c r="D23" s="12" t="s">
        <v>105</v>
      </c>
      <c r="E23" s="10" t="s">
        <v>37</v>
      </c>
      <c r="F23" s="10" t="s">
        <v>106</v>
      </c>
      <c r="G23" s="12" t="s">
        <v>107</v>
      </c>
      <c r="H23" s="9" t="s">
        <v>108</v>
      </c>
      <c r="I23" s="32">
        <v>50</v>
      </c>
      <c r="J23" s="32">
        <v>50</v>
      </c>
      <c r="K23" s="32">
        <v>0</v>
      </c>
      <c r="L23" s="36"/>
      <c r="M23" s="36">
        <v>245</v>
      </c>
      <c r="N23" s="36">
        <v>92</v>
      </c>
      <c r="O23" s="9" t="s">
        <v>109</v>
      </c>
      <c r="P23" s="9" t="s">
        <v>110</v>
      </c>
      <c r="Q23" s="48" t="s">
        <v>33</v>
      </c>
      <c r="R23" s="51"/>
    </row>
    <row r="24" ht="66" customHeight="true" spans="1:18">
      <c r="A24" s="10" t="s">
        <v>111</v>
      </c>
      <c r="B24" s="11" t="s">
        <v>112</v>
      </c>
      <c r="C24" s="9" t="s">
        <v>26</v>
      </c>
      <c r="D24" s="12" t="s">
        <v>113</v>
      </c>
      <c r="E24" s="10" t="s">
        <v>37</v>
      </c>
      <c r="F24" s="10" t="s">
        <v>106</v>
      </c>
      <c r="G24" s="12" t="s">
        <v>87</v>
      </c>
      <c r="H24" s="9" t="s">
        <v>114</v>
      </c>
      <c r="I24" s="32">
        <v>50</v>
      </c>
      <c r="J24" s="32">
        <v>50</v>
      </c>
      <c r="K24" s="32">
        <v>0</v>
      </c>
      <c r="L24" s="36"/>
      <c r="M24" s="36">
        <v>891</v>
      </c>
      <c r="N24" s="36">
        <v>198</v>
      </c>
      <c r="O24" s="9" t="s">
        <v>115</v>
      </c>
      <c r="P24" s="9" t="s">
        <v>110</v>
      </c>
      <c r="Q24" s="48" t="s">
        <v>33</v>
      </c>
      <c r="R24" s="51"/>
    </row>
    <row r="25" ht="136" customHeight="true" spans="1:18">
      <c r="A25" s="10" t="s">
        <v>116</v>
      </c>
      <c r="B25" s="11" t="s">
        <v>117</v>
      </c>
      <c r="C25" s="9" t="s">
        <v>26</v>
      </c>
      <c r="D25" s="12" t="s">
        <v>118</v>
      </c>
      <c r="E25" s="10" t="s">
        <v>37</v>
      </c>
      <c r="F25" s="10" t="s">
        <v>106</v>
      </c>
      <c r="G25" s="12" t="s">
        <v>119</v>
      </c>
      <c r="H25" s="9" t="s">
        <v>120</v>
      </c>
      <c r="I25" s="32">
        <f>J25</f>
        <v>96</v>
      </c>
      <c r="J25" s="32">
        <v>96</v>
      </c>
      <c r="K25" s="32">
        <v>0</v>
      </c>
      <c r="L25" s="9"/>
      <c r="M25" s="36"/>
      <c r="N25" s="36"/>
      <c r="O25" s="9" t="s">
        <v>121</v>
      </c>
      <c r="P25" s="9" t="s">
        <v>122</v>
      </c>
      <c r="Q25" s="48" t="s">
        <v>33</v>
      </c>
      <c r="R25" s="51"/>
    </row>
    <row r="26" ht="137" customHeight="true" spans="1:18">
      <c r="A26" s="10" t="s">
        <v>123</v>
      </c>
      <c r="B26" s="11" t="s">
        <v>124</v>
      </c>
      <c r="C26" s="9" t="s">
        <v>26</v>
      </c>
      <c r="D26" s="12" t="s">
        <v>125</v>
      </c>
      <c r="E26" s="10" t="s">
        <v>37</v>
      </c>
      <c r="F26" s="10" t="s">
        <v>106</v>
      </c>
      <c r="G26" s="12" t="s">
        <v>119</v>
      </c>
      <c r="H26" s="9" t="s">
        <v>126</v>
      </c>
      <c r="I26" s="32">
        <f>J26</f>
        <v>459</v>
      </c>
      <c r="J26" s="32">
        <v>459</v>
      </c>
      <c r="K26" s="32">
        <v>0</v>
      </c>
      <c r="L26" s="9"/>
      <c r="M26" s="36"/>
      <c r="N26" s="36"/>
      <c r="O26" s="9" t="s">
        <v>121</v>
      </c>
      <c r="P26" s="9" t="s">
        <v>122</v>
      </c>
      <c r="Q26" s="48" t="s">
        <v>33</v>
      </c>
      <c r="R26" s="51"/>
    </row>
    <row r="27" ht="111" customHeight="true" spans="1:18">
      <c r="A27" s="10" t="s">
        <v>127</v>
      </c>
      <c r="B27" s="11" t="s">
        <v>128</v>
      </c>
      <c r="C27" s="11" t="s">
        <v>26</v>
      </c>
      <c r="D27" s="12" t="s">
        <v>129</v>
      </c>
      <c r="E27" s="10" t="s">
        <v>28</v>
      </c>
      <c r="F27" s="10" t="s">
        <v>38</v>
      </c>
      <c r="G27" s="12" t="s">
        <v>87</v>
      </c>
      <c r="H27" s="9" t="s">
        <v>130</v>
      </c>
      <c r="I27" s="32">
        <v>460</v>
      </c>
      <c r="J27" s="32">
        <v>100</v>
      </c>
      <c r="K27" s="32">
        <v>0</v>
      </c>
      <c r="L27" s="9"/>
      <c r="M27" s="36">
        <v>891</v>
      </c>
      <c r="N27" s="36">
        <v>198</v>
      </c>
      <c r="O27" s="9" t="s">
        <v>131</v>
      </c>
      <c r="P27" s="9" t="s">
        <v>132</v>
      </c>
      <c r="Q27" s="48" t="s">
        <v>33</v>
      </c>
      <c r="R27" s="51"/>
    </row>
    <row r="28" ht="111" customHeight="true" spans="1:18">
      <c r="A28" s="10" t="s">
        <v>133</v>
      </c>
      <c r="B28" s="11" t="s">
        <v>134</v>
      </c>
      <c r="C28" s="11" t="s">
        <v>26</v>
      </c>
      <c r="D28" s="12" t="s">
        <v>135</v>
      </c>
      <c r="E28" s="10" t="s">
        <v>28</v>
      </c>
      <c r="F28" s="10" t="s">
        <v>38</v>
      </c>
      <c r="G28" s="12" t="s">
        <v>87</v>
      </c>
      <c r="H28" s="9" t="s">
        <v>136</v>
      </c>
      <c r="I28" s="32">
        <v>60</v>
      </c>
      <c r="J28" s="32">
        <v>60</v>
      </c>
      <c r="K28" s="32">
        <v>0</v>
      </c>
      <c r="L28" s="9"/>
      <c r="M28" s="36">
        <v>1092</v>
      </c>
      <c r="N28" s="36">
        <v>259</v>
      </c>
      <c r="O28" s="9" t="s">
        <v>131</v>
      </c>
      <c r="P28" s="9" t="s">
        <v>132</v>
      </c>
      <c r="Q28" s="48" t="s">
        <v>33</v>
      </c>
      <c r="R28" s="51"/>
    </row>
    <row r="29" ht="105" customHeight="true" spans="1:18">
      <c r="A29" s="10" t="s">
        <v>137</v>
      </c>
      <c r="B29" s="11" t="s">
        <v>138</v>
      </c>
      <c r="C29" s="11" t="s">
        <v>26</v>
      </c>
      <c r="D29" s="12" t="s">
        <v>139</v>
      </c>
      <c r="E29" s="10" t="s">
        <v>28</v>
      </c>
      <c r="F29" s="10" t="s">
        <v>38</v>
      </c>
      <c r="G29" s="12" t="s">
        <v>87</v>
      </c>
      <c r="H29" s="9" t="s">
        <v>140</v>
      </c>
      <c r="I29" s="32">
        <v>2220</v>
      </c>
      <c r="J29" s="32">
        <v>140</v>
      </c>
      <c r="K29" s="32">
        <v>0</v>
      </c>
      <c r="L29" s="9"/>
      <c r="M29" s="36">
        <v>821</v>
      </c>
      <c r="N29" s="36">
        <v>122</v>
      </c>
      <c r="O29" s="9" t="s">
        <v>141</v>
      </c>
      <c r="P29" s="9" t="s">
        <v>142</v>
      </c>
      <c r="Q29" s="48" t="s">
        <v>33</v>
      </c>
      <c r="R29" s="51"/>
    </row>
    <row r="30" spans="1:18">
      <c r="A30" s="10"/>
      <c r="B30" s="16" t="s">
        <v>143</v>
      </c>
      <c r="C30" s="17"/>
      <c r="D30" s="17"/>
      <c r="E30" s="17"/>
      <c r="F30" s="17"/>
      <c r="G30" s="17"/>
      <c r="H30" s="21"/>
      <c r="I30" s="32">
        <f t="shared" ref="I30:N30" si="3">SUM(I31:I35)</f>
        <v>209</v>
      </c>
      <c r="J30" s="32">
        <f t="shared" si="3"/>
        <v>209</v>
      </c>
      <c r="K30" s="32">
        <f t="shared" si="3"/>
        <v>0</v>
      </c>
      <c r="L30" s="39">
        <f t="shared" si="3"/>
        <v>5</v>
      </c>
      <c r="M30" s="39">
        <f t="shared" si="3"/>
        <v>82</v>
      </c>
      <c r="N30" s="39">
        <f t="shared" si="3"/>
        <v>20</v>
      </c>
      <c r="O30" s="9"/>
      <c r="P30" s="9"/>
      <c r="Q30" s="48"/>
      <c r="R30" s="51"/>
    </row>
    <row r="31" ht="144" customHeight="true" spans="1:18">
      <c r="A31" s="10" t="s">
        <v>24</v>
      </c>
      <c r="B31" s="11" t="s">
        <v>144</v>
      </c>
      <c r="C31" s="9" t="s">
        <v>26</v>
      </c>
      <c r="D31" s="12"/>
      <c r="E31" s="10" t="s">
        <v>37</v>
      </c>
      <c r="F31" s="10" t="s">
        <v>46</v>
      </c>
      <c r="G31" s="12" t="s">
        <v>47</v>
      </c>
      <c r="H31" s="22" t="s">
        <v>145</v>
      </c>
      <c r="I31" s="32">
        <v>36</v>
      </c>
      <c r="J31" s="32">
        <v>36</v>
      </c>
      <c r="K31" s="32">
        <v>0</v>
      </c>
      <c r="L31" s="31">
        <v>5</v>
      </c>
      <c r="M31" s="31">
        <v>82</v>
      </c>
      <c r="N31" s="31">
        <v>20</v>
      </c>
      <c r="O31" s="9" t="s">
        <v>146</v>
      </c>
      <c r="P31" s="9" t="s">
        <v>147</v>
      </c>
      <c r="Q31" s="48" t="s">
        <v>33</v>
      </c>
      <c r="R31" s="51"/>
    </row>
    <row r="32" ht="112" customHeight="true" spans="1:18">
      <c r="A32" s="10" t="s">
        <v>34</v>
      </c>
      <c r="B32" s="11" t="s">
        <v>148</v>
      </c>
      <c r="C32" s="9" t="s">
        <v>26</v>
      </c>
      <c r="D32" s="12" t="s">
        <v>149</v>
      </c>
      <c r="E32" s="10" t="s">
        <v>28</v>
      </c>
      <c r="F32" s="10" t="s">
        <v>46</v>
      </c>
      <c r="G32" s="12" t="s">
        <v>62</v>
      </c>
      <c r="H32" s="11" t="s">
        <v>150</v>
      </c>
      <c r="I32" s="32">
        <v>50</v>
      </c>
      <c r="J32" s="32">
        <v>50</v>
      </c>
      <c r="K32" s="32">
        <v>0</v>
      </c>
      <c r="L32" s="36"/>
      <c r="M32" s="36"/>
      <c r="N32" s="36"/>
      <c r="O32" s="9" t="s">
        <v>151</v>
      </c>
      <c r="P32" s="9" t="s">
        <v>152</v>
      </c>
      <c r="Q32" s="48" t="s">
        <v>33</v>
      </c>
      <c r="R32" s="51"/>
    </row>
    <row r="33" ht="127" customHeight="true" spans="1:18">
      <c r="A33" s="10" t="s">
        <v>43</v>
      </c>
      <c r="B33" s="11" t="s">
        <v>153</v>
      </c>
      <c r="C33" s="9" t="s">
        <v>26</v>
      </c>
      <c r="D33" s="12" t="s">
        <v>154</v>
      </c>
      <c r="E33" s="10" t="s">
        <v>28</v>
      </c>
      <c r="F33" s="10" t="s">
        <v>38</v>
      </c>
      <c r="G33" s="12" t="s">
        <v>62</v>
      </c>
      <c r="H33" s="9" t="s">
        <v>155</v>
      </c>
      <c r="I33" s="32">
        <v>18</v>
      </c>
      <c r="J33" s="32">
        <v>18</v>
      </c>
      <c r="K33" s="32">
        <v>0</v>
      </c>
      <c r="L33" s="36"/>
      <c r="M33" s="36"/>
      <c r="N33" s="36"/>
      <c r="O33" s="9" t="s">
        <v>156</v>
      </c>
      <c r="P33" s="9" t="s">
        <v>157</v>
      </c>
      <c r="Q33" s="48" t="s">
        <v>33</v>
      </c>
      <c r="R33" s="51"/>
    </row>
    <row r="34" ht="128" customHeight="true" spans="1:18">
      <c r="A34" s="10" t="s">
        <v>51</v>
      </c>
      <c r="B34" s="11" t="s">
        <v>158</v>
      </c>
      <c r="C34" s="9" t="s">
        <v>26</v>
      </c>
      <c r="D34" s="12" t="s">
        <v>118</v>
      </c>
      <c r="E34" s="10" t="s">
        <v>28</v>
      </c>
      <c r="F34" s="10" t="s">
        <v>46</v>
      </c>
      <c r="G34" s="12" t="s">
        <v>62</v>
      </c>
      <c r="H34" s="9" t="s">
        <v>159</v>
      </c>
      <c r="I34" s="32">
        <v>100</v>
      </c>
      <c r="J34" s="32">
        <v>100</v>
      </c>
      <c r="K34" s="32">
        <v>0</v>
      </c>
      <c r="L34" s="9"/>
      <c r="M34" s="36"/>
      <c r="N34" s="36"/>
      <c r="O34" s="9" t="s">
        <v>160</v>
      </c>
      <c r="P34" s="9" t="s">
        <v>161</v>
      </c>
      <c r="Q34" s="48" t="s">
        <v>33</v>
      </c>
      <c r="R34" s="51"/>
    </row>
    <row r="35" ht="122" customHeight="true" spans="1:18">
      <c r="A35" s="10" t="s">
        <v>58</v>
      </c>
      <c r="B35" s="11" t="s">
        <v>162</v>
      </c>
      <c r="C35" s="9" t="s">
        <v>26</v>
      </c>
      <c r="D35" s="12" t="s">
        <v>163</v>
      </c>
      <c r="E35" s="10" t="s">
        <v>28</v>
      </c>
      <c r="F35" s="10" t="s">
        <v>46</v>
      </c>
      <c r="G35" s="12" t="s">
        <v>62</v>
      </c>
      <c r="H35" s="9" t="s">
        <v>164</v>
      </c>
      <c r="I35" s="32">
        <v>5</v>
      </c>
      <c r="J35" s="32">
        <v>5</v>
      </c>
      <c r="K35" s="32">
        <v>0</v>
      </c>
      <c r="L35" s="36"/>
      <c r="M35" s="36"/>
      <c r="N35" s="36"/>
      <c r="O35" s="9" t="s">
        <v>165</v>
      </c>
      <c r="P35" s="9" t="s">
        <v>166</v>
      </c>
      <c r="Q35" s="48" t="s">
        <v>33</v>
      </c>
      <c r="R35" s="51"/>
    </row>
  </sheetData>
  <mergeCells count="24">
    <mergeCell ref="A1:B1"/>
    <mergeCell ref="A2:R2"/>
    <mergeCell ref="P3:R3"/>
    <mergeCell ref="I4:K4"/>
    <mergeCell ref="A7:H7"/>
    <mergeCell ref="B8:H8"/>
    <mergeCell ref="B16:H16"/>
    <mergeCell ref="B30:H3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O4:O6"/>
    <mergeCell ref="P4:P6"/>
    <mergeCell ref="Q4:Q6"/>
    <mergeCell ref="R4:R6"/>
    <mergeCell ref="L4:N5"/>
  </mergeCells>
  <printOptions horizontalCentered="true"/>
  <pageMargins left="0.275" right="0.275" top="0.550694444444444" bottom="0.511805555555556" header="0.5" footer="0.5"/>
  <pageSetup paperSize="9" scale="9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6" sqref="F36"/>
    </sheetView>
  </sheetViews>
  <sheetFormatPr defaultColWidth="9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入库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2023-02-25T16:49:00Z</dcterms:created>
  <dcterms:modified xsi:type="dcterms:W3CDTF">2024-06-18T10:07:11Z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6407E54BC9524F45B0477A2259418000_13</vt:lpwstr>
  </property>
  <property fmtid="{D5CDD505-2E9C-101B-9397-08002B2CF9AE}" pid="3" name="KSOProductBuildVer">
    <vt:lpwstr>2052-11.8.2.10125</vt:lpwstr>
  </property>
</Properties>
</file>